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TurboX\Temp\Client\"/>
    </mc:Choice>
  </mc:AlternateContent>
  <bookViews>
    <workbookView xWindow="0" yWindow="0" windowWidth="21570" windowHeight="8055"/>
  </bookViews>
  <sheets>
    <sheet name="Лист1" sheetId="1" r:id="rId1"/>
  </sheets>
  <calcPr calcId="162913" refMode="R1C1" iterate="1"/>
</workbook>
</file>

<file path=xl/calcChain.xml><?xml version="1.0" encoding="utf-8"?>
<calcChain xmlns="http://schemas.openxmlformats.org/spreadsheetml/2006/main">
  <c r="A29" i="1" l="1"/>
  <c r="B42" i="1" l="1"/>
  <c r="D35" i="1"/>
  <c r="G29" i="1"/>
  <c r="A42" i="1" l="1"/>
  <c r="G30" i="1" l="1"/>
  <c r="F32" i="1" l="1"/>
  <c r="B16" i="1" l="1"/>
</calcChain>
</file>

<file path=xl/connections.xml><?xml version="1.0" encoding="utf-8"?>
<connections xmlns="http://schemas.openxmlformats.org/spreadsheetml/2006/main">
  <connection id="1" name="АктВозврата" type="4" refreshedVersion="0" background="1">
    <webPr xml="1" sourceData="1" url="C:\1212\111\АктВозврата.xml" htmlTables="1" htmlFormat="all"/>
  </connection>
  <connection id="2" name="АктВозврата1" type="4" refreshedVersion="0" background="1">
    <webPr xml="1" sourceData="1" url="C:\1212\111\АктВозврата.xml" htmlTables="1" htmlFormat="all"/>
  </connection>
  <connection id="3" name="АктВозврата2" type="4" refreshedVersion="0" background="1">
    <webPr xml="1" sourceData="1" url="C:\TurboX\Temp\Client\Акт о возврате качественных товаров № 241962739" htmlTables="1" htmlFormat="all"/>
  </connection>
</connections>
</file>

<file path=xl/sharedStrings.xml><?xml version="1.0" encoding="utf-8"?>
<sst xmlns="http://schemas.openxmlformats.org/spreadsheetml/2006/main" count="80" uniqueCount="75">
  <si>
    <t>1</t>
  </si>
  <si>
    <t>2</t>
  </si>
  <si>
    <t>3</t>
  </si>
  <si>
    <t>4</t>
  </si>
  <si>
    <t>5</t>
  </si>
  <si>
    <t>6</t>
  </si>
  <si>
    <t>М.П.</t>
  </si>
  <si>
    <t>от</t>
  </si>
  <si>
    <t>АКТ №</t>
  </si>
  <si>
    <t>(Наименование организации, ИНН/ КПП, адрес</t>
  </si>
  <si>
    <t>Место составления акта</t>
  </si>
  <si>
    <t>Бренд</t>
  </si>
  <si>
    <t>Артикул</t>
  </si>
  <si>
    <t>№</t>
  </si>
  <si>
    <t>Наименование</t>
  </si>
  <si>
    <t>Ед.Изм</t>
  </si>
  <si>
    <t>Коли- чество (объем)</t>
  </si>
  <si>
    <t>Цена (руб.)</t>
  </si>
  <si>
    <t>Сумма (руб.)</t>
  </si>
  <si>
    <t>7</t>
  </si>
  <si>
    <t>8</t>
  </si>
  <si>
    <t>9</t>
  </si>
  <si>
    <t>Комиссия в составе:</t>
  </si>
  <si>
    <t> (указываются Ф.И.О., должность)</t>
  </si>
  <si>
    <t>с участием представителя Поставщика</t>
  </si>
  <si>
    <t>(указываются Ф.И.О., должность, наименование организации-поставщика)</t>
  </si>
  <si>
    <t>установила следующее:</t>
  </si>
  <si>
    <t>г. на основании товарной накладной №</t>
  </si>
  <si>
    <t>Поставщик передал</t>
  </si>
  <si>
    <t>автозапчасти</t>
  </si>
  <si>
    <t>%, а Покупатель принял Товар.</t>
  </si>
  <si>
    <t>(указывается наименование товара-автозапчасти, масло, гаражное оборудование)</t>
  </si>
  <si>
    <t>эксплуатации, хранении</t>
  </si>
  <si>
    <t>Итого</t>
  </si>
  <si>
    <t>3. Общая стоимость возвращенного Товара составляет</t>
  </si>
  <si>
    <t>в том числе НДС</t>
  </si>
  <si>
    <t>4. Данный акт является документом, подтверждающим возврат товара, поставленного раннее по вышеуказанному договору поставки/счету-оферте, на его основании Поставщики обязуется в течение 5 рабочих дней составить корректировочный счет-фактуру.</t>
  </si>
  <si>
    <t>Представитель Поставщика:</t>
  </si>
  <si>
    <t>место работы, должность</t>
  </si>
  <si>
    <t>подпись</t>
  </si>
  <si>
    <t>расшифровка подписи</t>
  </si>
  <si>
    <t>Представитель Покупателя</t>
  </si>
  <si>
    <t>Товар по данному акту сдал:</t>
  </si>
  <si>
    <t>Товар по данному акту принял:</t>
  </si>
  <si>
    <t>Покупатель</t>
  </si>
  <si>
    <t>/</t>
  </si>
  <si>
    <t>Поставщик</t>
  </si>
  <si>
    <t>дата</t>
  </si>
  <si>
    <t>ОБЩЕСТВО С ОГРАНИЧЕННОЙ ОТВЕТСТВЕННОСТЬЮ "БЕРГ ХОЛДИНГ" , ИНН/КПП: 7723706908/ 770501001 ,  115093, г.Москва, пер.1-й Щипковский, дом № 1, этаж 3, пом. I, ком. 8, 9</t>
  </si>
  <si>
    <t>117623, Россия, ГОРОД МОСКВА,УЛИЦА МЕЛИТОПОЛЬСКАЯ 2-Я,ВЛАДЕНИЕ 4А,СТРОЕНИЕ 40</t>
  </si>
  <si>
    <t>ООО "БЕРГ Холдинг"</t>
  </si>
  <si>
    <t>Приложение №2 к  доп.соглашению договора поставки №</t>
  </si>
  <si>
    <t>О ВОЗВРАТЕ ТОВАРОВ</t>
  </si>
  <si>
    <t>2. Возврат товара проводится на следующем основании (нужное подчеркнуть) :</t>
  </si>
  <si>
    <t>- нарушение ассортимента переданных товаров(п.2 ст.468);</t>
  </si>
  <si>
    <t>- продавец  в разумный срок не выполнил требования покупателя о доукомплектовании  товара(п.2ст.480);</t>
  </si>
  <si>
    <t>- прекращение покупателем торговой деятельности;</t>
  </si>
  <si>
    <t>- нарушение сроков поставки.</t>
  </si>
  <si>
    <t>Основание</t>
  </si>
  <si>
    <t>(размер НДС указан для п.4)</t>
  </si>
  <si>
    <t>.</t>
  </si>
  <si>
    <t>10</t>
  </si>
  <si>
    <t>шт</t>
  </si>
  <si>
    <t>% в размере</t>
  </si>
  <si>
    <t>VAG</t>
  </si>
  <si>
    <t>03C115175</t>
  </si>
  <si>
    <t>Фильтр сетчатый, масляный  03C115175</t>
  </si>
  <si>
    <t>Недопоставка товара</t>
  </si>
  <si>
    <t>2402/2026</t>
  </si>
  <si>
    <t>24.02.2026</t>
  </si>
  <si>
    <t>06.05.2026</t>
  </si>
  <si>
    <t>04.05.2026</t>
  </si>
  <si>
    <t>Одна тысяча семьдесят три рубля 50 копеек</t>
  </si>
  <si>
    <t>Общество с ограниченной ответственностью ЭКОТРАНС-СЕРВИС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</si>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</sst>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/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6" fillId="0" borderId="0" xfId="0" applyFont="1" applyAlignment="1">
      <alignment horizontal="right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7" fillId="0" borderId="5" xfId="0" applyNumberFormat="1" applyFont="1" applyBorder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top" wrapText="1"/>
    </xf>
    <xf numFmtId="49" fontId="9" fillId="0" borderId="5" xfId="0" applyNumberFormat="1" applyFont="1" applyBorder="1" applyAlignment="1">
      <alignment vertical="top" wrapText="1"/>
    </xf>
    <xf numFmtId="0" fontId="5" fillId="0" borderId="0" xfId="0" applyFont="1" applyBorder="1" applyAlignment="1"/>
    <xf numFmtId="49" fontId="1" fillId="0" borderId="0" xfId="0" applyNumberFormat="1" applyFont="1" applyBorder="1" applyAlignment="1"/>
    <xf numFmtId="14" fontId="1" fillId="0" borderId="0" xfId="0" applyNumberFormat="1" applyFont="1" applyAlignment="1" applyProtection="1">
      <protection locked="0"/>
    </xf>
    <xf numFmtId="0" fontId="5" fillId="0" borderId="0" xfId="0" applyNumberFormat="1" applyFont="1" applyBorder="1" applyAlignment="1">
      <alignment horizontal="left" vertical="center"/>
    </xf>
    <xf numFmtId="164" fontId="1" fillId="0" borderId="2" xfId="0" applyNumberFormat="1" applyFont="1" applyBorder="1" applyProtection="1"/>
    <xf numFmtId="0" fontId="1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vertical="center" shrinkToFit="1"/>
    </xf>
    <xf numFmtId="0" fontId="1" fillId="0" borderId="0" xfId="0" applyNumberFormat="1" applyFont="1" applyAlignment="1">
      <alignment vertical="center" shrinkToFit="1"/>
    </xf>
    <xf numFmtId="0" fontId="12" fillId="0" borderId="0" xfId="0" applyFont="1" applyAlignment="1">
      <alignment shrinkToFit="1"/>
    </xf>
    <xf numFmtId="1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12"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" formatCode="0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8:J29" totalsRowShown="0" headerRowDxfId="11" dataDxfId="10" headerRowCellStyle="Обычный">
  <tableColumns count="10">
    <tableColumn id="8" name="1" dataDxfId="9">
      <calculatedColumnFormula>ROW(Таблица1[[#This Row],[1]])-28</calculatedColumnFormula>
    </tableColumn>
    <tableColumn id="1" name="2" dataDxfId="8"/>
    <tableColumn id="2" name="3" dataDxfId="7"/>
    <tableColumn id="9" name="4" dataDxfId="6"/>
    <tableColumn id="5" name="5" dataDxfId="5"/>
    <tableColumn id="6" name="6" dataDxfId="4"/>
    <tableColumn id="3" name="7" dataDxfId="3">
      <calculatedColumnFormula>SUM(Таблица1[[#This Row],[8]]/Таблица1[[#This Row],[6]])</calculatedColumnFormula>
    </tableColumn>
    <tableColumn id="4" name="8" dataDxfId="2"/>
    <tableColumn id="7" name="9" dataDxfId="1"/>
    <tableColumn id="10" name="10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8"/>
  <sheetViews>
    <sheetView tabSelected="1" topLeftCell="A16" workbookViewId="0">
      <selection activeCell="D32" sqref="D32"/>
    </sheetView>
  </sheetViews>
  <sheetFormatPr defaultColWidth="6.28515625" defaultRowHeight="12" x14ac:dyDescent="0.2"/>
  <cols>
    <col min="1" max="1" width="7.5703125" style="3" customWidth="1"/>
    <col min="2" max="2" width="9.42578125" style="1" customWidth="1"/>
    <col min="3" max="3" width="11.5703125" style="2" customWidth="1"/>
    <col min="4" max="4" width="18.85546875" style="2" customWidth="1"/>
    <col min="5" max="5" width="6" style="3" customWidth="1"/>
    <col min="6" max="6" width="8.42578125" style="5" customWidth="1"/>
    <col min="7" max="7" width="8.28515625" style="2" customWidth="1"/>
    <col min="8" max="8" width="6.7109375" style="2" customWidth="1"/>
    <col min="9" max="9" width="10" style="2" customWidth="1"/>
    <col min="10" max="10" width="0.140625" style="2" customWidth="1"/>
    <col min="11" max="12" width="6.28515625" style="2"/>
    <col min="13" max="13" width="7" style="2" bestFit="1" customWidth="1"/>
    <col min="14" max="16384" width="6.28515625" style="2"/>
  </cols>
  <sheetData>
    <row r="1" spans="1:9" x14ac:dyDescent="0.2">
      <c r="A1" s="90" t="s">
        <v>51</v>
      </c>
      <c r="B1" s="90"/>
      <c r="C1" s="90"/>
      <c r="D1" s="90"/>
      <c r="E1" s="49" t="s">
        <v>68</v>
      </c>
      <c r="F1" s="5" t="s">
        <v>7</v>
      </c>
      <c r="G1" s="50" t="s">
        <v>69</v>
      </c>
      <c r="I1" s="31"/>
    </row>
    <row r="2" spans="1:9" x14ac:dyDescent="0.2">
      <c r="A2" s="96" t="s">
        <v>48</v>
      </c>
      <c r="B2" s="96"/>
      <c r="C2" s="96"/>
      <c r="D2" s="96"/>
      <c r="E2" s="96"/>
      <c r="F2" s="96"/>
      <c r="G2" s="96"/>
      <c r="H2" s="96"/>
      <c r="I2" s="96"/>
    </row>
    <row r="3" spans="1:9" x14ac:dyDescent="0.2">
      <c r="A3" s="77" t="s">
        <v>9</v>
      </c>
      <c r="B3" s="77"/>
      <c r="C3" s="77"/>
      <c r="D3" s="77"/>
      <c r="E3" s="77"/>
      <c r="F3" s="77"/>
      <c r="G3" s="77"/>
      <c r="H3" s="77"/>
      <c r="I3" s="77"/>
    </row>
    <row r="4" spans="1:9" x14ac:dyDescent="0.2">
      <c r="B4" s="15"/>
      <c r="C4" s="15"/>
      <c r="D4" s="15"/>
      <c r="E4" s="15"/>
      <c r="F4" s="15"/>
    </row>
    <row r="5" spans="1:9" ht="14.25" x14ac:dyDescent="0.2">
      <c r="C5" s="32" t="s">
        <v>8</v>
      </c>
      <c r="D5" s="51">
        <v>241962739</v>
      </c>
      <c r="E5" s="81" t="s">
        <v>70</v>
      </c>
      <c r="F5" s="81"/>
    </row>
    <row r="6" spans="1:9" ht="14.25" x14ac:dyDescent="0.2">
      <c r="B6" s="97" t="s">
        <v>52</v>
      </c>
      <c r="C6" s="97"/>
      <c r="D6" s="97"/>
      <c r="E6" s="97"/>
      <c r="F6" s="97"/>
      <c r="G6" s="97"/>
      <c r="H6" s="36"/>
      <c r="I6" s="36"/>
    </row>
    <row r="7" spans="1:9" x14ac:dyDescent="0.2">
      <c r="A7" s="78" t="s">
        <v>10</v>
      </c>
      <c r="B7" s="78"/>
      <c r="C7" s="87" t="s">
        <v>49</v>
      </c>
      <c r="D7" s="87"/>
      <c r="E7" s="87"/>
      <c r="F7" s="87"/>
      <c r="G7" s="87"/>
      <c r="H7" s="87"/>
      <c r="I7" s="87"/>
    </row>
    <row r="8" spans="1:9" x14ac:dyDescent="0.2">
      <c r="B8" s="80"/>
      <c r="C8" s="80"/>
      <c r="D8" s="80"/>
    </row>
    <row r="9" spans="1:9" x14ac:dyDescent="0.2">
      <c r="A9" s="78" t="s">
        <v>22</v>
      </c>
      <c r="B9" s="78"/>
      <c r="C9" s="78"/>
      <c r="D9" s="79"/>
      <c r="E9" s="79"/>
      <c r="F9" s="79"/>
      <c r="G9" s="79"/>
      <c r="H9" s="79"/>
    </row>
    <row r="10" spans="1:9" x14ac:dyDescent="0.2">
      <c r="B10" s="2"/>
      <c r="C10" s="56"/>
      <c r="D10" s="80" t="s">
        <v>23</v>
      </c>
      <c r="E10" s="80"/>
      <c r="F10" s="80"/>
      <c r="G10" s="80"/>
    </row>
    <row r="11" spans="1:9" x14ac:dyDescent="0.2">
      <c r="A11" s="98"/>
      <c r="B11" s="98"/>
      <c r="C11" s="10"/>
      <c r="D11" s="10"/>
      <c r="E11" s="10"/>
      <c r="F11" s="10"/>
    </row>
    <row r="12" spans="1:9" x14ac:dyDescent="0.2">
      <c r="A12" s="92" t="s">
        <v>24</v>
      </c>
      <c r="B12" s="92"/>
      <c r="C12" s="92"/>
      <c r="D12" s="77"/>
      <c r="E12" s="77"/>
      <c r="F12" s="77"/>
      <c r="G12" s="77"/>
      <c r="H12" s="77"/>
      <c r="I12" s="77"/>
    </row>
    <row r="13" spans="1:9" x14ac:dyDescent="0.2">
      <c r="C13" s="99" t="s">
        <v>25</v>
      </c>
      <c r="D13" s="99"/>
      <c r="E13" s="99"/>
      <c r="F13" s="99"/>
    </row>
    <row r="15" spans="1:9" x14ac:dyDescent="0.2">
      <c r="A15" s="78" t="s">
        <v>26</v>
      </c>
      <c r="B15" s="78"/>
      <c r="C15" s="78"/>
      <c r="D15" s="78"/>
      <c r="E15" s="14"/>
      <c r="F15" s="8"/>
    </row>
    <row r="16" spans="1:9" x14ac:dyDescent="0.2">
      <c r="A16" s="9">
        <v>1</v>
      </c>
      <c r="B16" s="33" t="str">
        <f>G16</f>
        <v>04.05.2026</v>
      </c>
      <c r="C16" s="9" t="s">
        <v>27</v>
      </c>
      <c r="D16" s="48"/>
      <c r="E16" s="82">
        <v>2558</v>
      </c>
      <c r="F16" s="82"/>
      <c r="G16" s="52" t="s">
        <v>71</v>
      </c>
    </row>
    <row r="17" spans="1:12" x14ac:dyDescent="0.2">
      <c r="A17" s="9"/>
      <c r="B17" s="9"/>
      <c r="C17" s="9"/>
      <c r="D17" s="9"/>
      <c r="E17" s="14"/>
      <c r="F17" s="8"/>
      <c r="G17" s="16"/>
    </row>
    <row r="18" spans="1:12" x14ac:dyDescent="0.2">
      <c r="A18" s="78" t="s">
        <v>28</v>
      </c>
      <c r="B18" s="78"/>
      <c r="C18" s="93" t="s">
        <v>29</v>
      </c>
      <c r="D18" s="93"/>
      <c r="E18" s="94" t="s">
        <v>30</v>
      </c>
      <c r="F18" s="94"/>
      <c r="G18" s="94"/>
    </row>
    <row r="19" spans="1:12" x14ac:dyDescent="0.2">
      <c r="A19" s="9"/>
      <c r="B19" s="89" t="s">
        <v>31</v>
      </c>
      <c r="C19" s="89"/>
      <c r="D19" s="89"/>
      <c r="E19" s="89"/>
      <c r="F19" s="11"/>
      <c r="G19" s="11"/>
      <c r="L19" s="4"/>
    </row>
    <row r="20" spans="1:12" x14ac:dyDescent="0.2">
      <c r="A20" s="9"/>
      <c r="B20" s="9"/>
      <c r="C20" s="17"/>
      <c r="D20" s="17"/>
      <c r="E20" s="11"/>
      <c r="F20" s="11"/>
      <c r="G20" s="11"/>
    </row>
    <row r="21" spans="1:12" x14ac:dyDescent="0.2">
      <c r="A21" s="9"/>
      <c r="B21" s="9"/>
      <c r="C21" s="95" t="s">
        <v>32</v>
      </c>
      <c r="D21" s="95"/>
      <c r="E21" s="95"/>
      <c r="F21" s="11"/>
      <c r="G21" s="11"/>
    </row>
    <row r="22" spans="1:12" x14ac:dyDescent="0.2">
      <c r="A22" s="91" t="s">
        <v>53</v>
      </c>
      <c r="B22" s="91"/>
      <c r="C22" s="91"/>
      <c r="D22" s="91"/>
      <c r="E22" s="91"/>
      <c r="F22" s="91"/>
      <c r="G22" s="91"/>
      <c r="H22" s="91"/>
      <c r="I22" s="91"/>
    </row>
    <row r="23" spans="1:12" x14ac:dyDescent="0.2">
      <c r="A23" s="83" t="s">
        <v>54</v>
      </c>
      <c r="B23" s="83"/>
      <c r="C23" s="83"/>
      <c r="D23" s="83"/>
      <c r="E23" s="83"/>
      <c r="F23" s="46"/>
      <c r="G23" s="46"/>
      <c r="H23" s="38"/>
      <c r="I23" s="38"/>
    </row>
    <row r="24" spans="1:12" s="5" customFormat="1" x14ac:dyDescent="0.25">
      <c r="A24" s="83" t="s">
        <v>55</v>
      </c>
      <c r="B24" s="83"/>
      <c r="C24" s="83"/>
      <c r="D24" s="83"/>
      <c r="E24" s="83"/>
      <c r="F24" s="83"/>
      <c r="G24" s="83"/>
      <c r="H24" s="38"/>
      <c r="I24" s="38"/>
    </row>
    <row r="25" spans="1:12" x14ac:dyDescent="0.2">
      <c r="A25" s="83" t="s">
        <v>56</v>
      </c>
      <c r="B25" s="83"/>
      <c r="C25" s="83"/>
      <c r="D25" s="83"/>
      <c r="E25" s="83"/>
      <c r="F25" s="83"/>
      <c r="G25" s="46"/>
      <c r="H25" s="38"/>
      <c r="I25" s="38"/>
    </row>
    <row r="26" spans="1:12" x14ac:dyDescent="0.2">
      <c r="A26" s="85" t="s">
        <v>57</v>
      </c>
      <c r="B26" s="85"/>
      <c r="C26" s="85"/>
      <c r="D26" s="85"/>
      <c r="E26" s="85"/>
      <c r="F26" s="85"/>
      <c r="G26" s="47"/>
      <c r="H26" s="37"/>
      <c r="I26" s="37"/>
    </row>
    <row r="27" spans="1:12" ht="36" x14ac:dyDescent="0.2">
      <c r="A27" s="7" t="s">
        <v>13</v>
      </c>
      <c r="B27" s="7" t="s">
        <v>11</v>
      </c>
      <c r="C27" s="7" t="s">
        <v>12</v>
      </c>
      <c r="D27" s="7" t="s">
        <v>14</v>
      </c>
      <c r="E27" s="7" t="s">
        <v>15</v>
      </c>
      <c r="F27" s="7" t="s">
        <v>16</v>
      </c>
      <c r="G27" s="7" t="s">
        <v>17</v>
      </c>
      <c r="H27" s="12" t="s">
        <v>18</v>
      </c>
      <c r="I27" s="39" t="s">
        <v>58</v>
      </c>
    </row>
    <row r="28" spans="1:12" ht="0.75" customHeight="1" x14ac:dyDescent="0.2">
      <c r="A28" s="5" t="s">
        <v>0</v>
      </c>
      <c r="B28" s="40" t="s">
        <v>1</v>
      </c>
      <c r="C28" s="44" t="s">
        <v>2</v>
      </c>
      <c r="D28" s="44" t="s">
        <v>3</v>
      </c>
      <c r="E28" s="5" t="s">
        <v>4</v>
      </c>
      <c r="F28" s="5" t="s">
        <v>5</v>
      </c>
      <c r="G28" s="5" t="s">
        <v>19</v>
      </c>
      <c r="H28" s="5" t="s">
        <v>20</v>
      </c>
      <c r="I28" s="41" t="s">
        <v>21</v>
      </c>
      <c r="J28" s="53" t="s">
        <v>61</v>
      </c>
    </row>
    <row r="29" spans="1:12" ht="44.25" customHeight="1" x14ac:dyDescent="0.2">
      <c r="A29" s="35">
        <f>ROW(Таблица1[[#This Row],[1]])-28</f>
        <v>1</v>
      </c>
      <c r="B29" s="34" t="s">
        <v>64</v>
      </c>
      <c r="C29" s="63" t="s">
        <v>65</v>
      </c>
      <c r="D29" s="34" t="s">
        <v>66</v>
      </c>
      <c r="E29" s="55" t="s">
        <v>62</v>
      </c>
      <c r="F29" s="55">
        <v>1</v>
      </c>
      <c r="G29" s="61">
        <f>SUM(Таблица1[[#This Row],[8]]/Таблица1[[#This Row],[6]])</f>
        <v>1073.5</v>
      </c>
      <c r="H29" s="60">
        <v>1073.5</v>
      </c>
      <c r="I29" s="55" t="s">
        <v>67</v>
      </c>
      <c r="J29" s="34">
        <v>193.58</v>
      </c>
    </row>
    <row r="30" spans="1:12" ht="15" x14ac:dyDescent="0.2">
      <c r="D30" s="3"/>
      <c r="E30" s="6" t="s">
        <v>33</v>
      </c>
      <c r="F30" s="2"/>
      <c r="G30" s="86">
        <f>SUM(Таблица1[8])</f>
        <v>1073.5</v>
      </c>
      <c r="H30" s="86"/>
    </row>
    <row r="31" spans="1:12" ht="22.5" customHeight="1" x14ac:dyDescent="0.2">
      <c r="A31" s="43" t="s">
        <v>34</v>
      </c>
      <c r="B31" s="43"/>
      <c r="C31" s="43"/>
      <c r="D31" s="49"/>
      <c r="E31" s="87" t="s">
        <v>72</v>
      </c>
      <c r="F31" s="87"/>
      <c r="G31" s="87"/>
      <c r="H31" s="87"/>
      <c r="I31" s="87"/>
    </row>
    <row r="32" spans="1:12" ht="24" customHeight="1" x14ac:dyDescent="0.2">
      <c r="A32" s="84" t="s">
        <v>35</v>
      </c>
      <c r="B32" s="84"/>
      <c r="C32" s="64" t="s">
        <v>74</v>
      </c>
      <c r="D32" s="45" t="s">
        <v>63</v>
      </c>
      <c r="E32" s="42"/>
      <c r="F32" s="62">
        <f>SUM(Таблица1[10])</f>
        <v>193.58</v>
      </c>
      <c r="G32" s="88" t="s">
        <v>59</v>
      </c>
      <c r="H32" s="88"/>
      <c r="I32" s="88"/>
    </row>
    <row r="33" spans="1:10" x14ac:dyDescent="0.2">
      <c r="A33" s="20"/>
      <c r="B33" s="20"/>
      <c r="C33" s="20"/>
      <c r="D33" s="15"/>
      <c r="E33" s="18"/>
      <c r="F33" s="19"/>
      <c r="G33" s="19"/>
      <c r="H33" s="19"/>
      <c r="I33" s="19"/>
    </row>
    <row r="34" spans="1:10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</row>
    <row r="35" spans="1:10" ht="23.25" customHeight="1" x14ac:dyDescent="0.2">
      <c r="A35" s="65" t="s">
        <v>37</v>
      </c>
      <c r="B35" s="65"/>
      <c r="C35" s="65"/>
      <c r="D35" s="66" t="str">
        <f xml:space="preserve"> F42</f>
        <v>Общество с ограниченной ответственностью ЭКОТРАНС-СЕРВИС</v>
      </c>
      <c r="E35" s="66"/>
      <c r="F35" s="66"/>
      <c r="G35" s="66"/>
      <c r="H35" s="66"/>
      <c r="I35" s="21"/>
    </row>
    <row r="36" spans="1:10" ht="16.5" customHeight="1" x14ac:dyDescent="0.2">
      <c r="A36" s="21"/>
      <c r="B36" s="57"/>
      <c r="C36" s="57"/>
      <c r="D36" s="54" t="s">
        <v>38</v>
      </c>
      <c r="E36" s="13"/>
      <c r="F36" s="24"/>
      <c r="I36" s="76" t="s">
        <v>39</v>
      </c>
      <c r="J36" s="76"/>
    </row>
    <row r="37" spans="1:10" ht="52.5" customHeight="1" x14ac:dyDescent="0.2">
      <c r="A37" s="69" t="s">
        <v>41</v>
      </c>
      <c r="B37" s="69"/>
      <c r="C37" s="69"/>
      <c r="D37" s="70" t="s">
        <v>50</v>
      </c>
      <c r="E37" s="70"/>
      <c r="F37" s="70"/>
      <c r="G37" s="58"/>
      <c r="H37" s="67" t="s">
        <v>60</v>
      </c>
      <c r="I37" s="67"/>
    </row>
    <row r="38" spans="1:10" ht="15" customHeight="1" x14ac:dyDescent="0.2">
      <c r="A38" s="21"/>
      <c r="B38" s="21"/>
      <c r="C38" s="21"/>
      <c r="D38" s="13"/>
      <c r="E38" s="24"/>
      <c r="F38" s="59"/>
      <c r="G38" s="59" t="s">
        <v>39</v>
      </c>
      <c r="H38" s="68" t="s">
        <v>40</v>
      </c>
      <c r="I38" s="68"/>
    </row>
    <row r="39" spans="1:10" x14ac:dyDescent="0.2">
      <c r="A39" s="65" t="s">
        <v>42</v>
      </c>
      <c r="B39" s="65"/>
      <c r="C39" s="65"/>
      <c r="D39" s="23" t="s">
        <v>38</v>
      </c>
      <c r="E39" s="22"/>
      <c r="F39" s="75" t="s">
        <v>43</v>
      </c>
      <c r="G39" s="75"/>
      <c r="H39" s="75"/>
      <c r="I39" s="75"/>
    </row>
    <row r="40" spans="1:10" x14ac:dyDescent="0.2">
      <c r="D40" s="41"/>
      <c r="F40" s="71"/>
      <c r="G40" s="71"/>
      <c r="H40" s="71"/>
      <c r="I40" s="71"/>
    </row>
    <row r="41" spans="1:10" x14ac:dyDescent="0.2">
      <c r="B41" s="73" t="s">
        <v>44</v>
      </c>
      <c r="C41" s="73"/>
      <c r="E41" s="25"/>
      <c r="F41" s="74" t="s">
        <v>46</v>
      </c>
      <c r="G41" s="74"/>
      <c r="H41" s="74"/>
    </row>
    <row r="42" spans="1:10" ht="34.5" customHeight="1" x14ac:dyDescent="0.2">
      <c r="A42" s="13" t="str">
        <f>T($C37)</f>
        <v/>
      </c>
      <c r="B42" s="65" t="str">
        <f>T(D37)</f>
        <v>ООО "БЕРГ Холдинг"</v>
      </c>
      <c r="C42" s="65"/>
      <c r="D42" s="65"/>
      <c r="E42" s="34"/>
      <c r="F42" s="72" t="s">
        <v>73</v>
      </c>
      <c r="G42" s="72"/>
      <c r="H42" s="72"/>
      <c r="I42" s="72"/>
      <c r="J42" s="72"/>
    </row>
    <row r="43" spans="1:10" x14ac:dyDescent="0.2">
      <c r="C43" s="2" t="s">
        <v>45</v>
      </c>
      <c r="D43" s="18"/>
      <c r="E43" s="26"/>
      <c r="F43" s="26"/>
      <c r="G43" s="2" t="s">
        <v>45</v>
      </c>
    </row>
    <row r="44" spans="1:10" x14ac:dyDescent="0.2">
      <c r="B44" s="27" t="s">
        <v>6</v>
      </c>
      <c r="C44" s="28"/>
      <c r="D44" s="26"/>
      <c r="F44" s="30" t="s">
        <v>6</v>
      </c>
      <c r="G44" s="29"/>
      <c r="H44" s="29"/>
      <c r="I44" s="29"/>
    </row>
    <row r="45" spans="1:10" x14ac:dyDescent="0.2">
      <c r="D45" s="29"/>
    </row>
    <row r="47" spans="1:10" x14ac:dyDescent="0.2">
      <c r="B47" s="27" t="s">
        <v>47</v>
      </c>
      <c r="C47" s="29"/>
      <c r="D47" s="16"/>
      <c r="F47" s="30" t="s">
        <v>47</v>
      </c>
      <c r="G47" s="29"/>
      <c r="H47" s="29"/>
    </row>
    <row r="48" spans="1:10" x14ac:dyDescent="0.2">
      <c r="D48" s="16"/>
    </row>
  </sheetData>
  <mergeCells count="46">
    <mergeCell ref="A34:I34"/>
    <mergeCell ref="A1:D1"/>
    <mergeCell ref="A23:E23"/>
    <mergeCell ref="A22:I22"/>
    <mergeCell ref="A12:C12"/>
    <mergeCell ref="A18:B18"/>
    <mergeCell ref="C18:D18"/>
    <mergeCell ref="E18:G18"/>
    <mergeCell ref="A15:D15"/>
    <mergeCell ref="C21:E21"/>
    <mergeCell ref="C7:I7"/>
    <mergeCell ref="A2:I2"/>
    <mergeCell ref="B6:G6"/>
    <mergeCell ref="B8:D8"/>
    <mergeCell ref="A11:B11"/>
    <mergeCell ref="C13:F13"/>
    <mergeCell ref="E16:F16"/>
    <mergeCell ref="A24:G24"/>
    <mergeCell ref="A32:B32"/>
    <mergeCell ref="A25:F25"/>
    <mergeCell ref="A26:F26"/>
    <mergeCell ref="G30:H30"/>
    <mergeCell ref="E31:I31"/>
    <mergeCell ref="G32:I32"/>
    <mergeCell ref="B19:E19"/>
    <mergeCell ref="A3:I3"/>
    <mergeCell ref="D12:I12"/>
    <mergeCell ref="A9:C9"/>
    <mergeCell ref="D9:H9"/>
    <mergeCell ref="D10:G10"/>
    <mergeCell ref="E5:F5"/>
    <mergeCell ref="A7:B7"/>
    <mergeCell ref="B42:D42"/>
    <mergeCell ref="D35:H35"/>
    <mergeCell ref="H37:I37"/>
    <mergeCell ref="H38:I38"/>
    <mergeCell ref="A37:C37"/>
    <mergeCell ref="D37:F37"/>
    <mergeCell ref="F40:I40"/>
    <mergeCell ref="F42:J42"/>
    <mergeCell ref="B41:C41"/>
    <mergeCell ref="F41:H41"/>
    <mergeCell ref="A39:C39"/>
    <mergeCell ref="F39:I39"/>
    <mergeCell ref="I36:J36"/>
    <mergeCell ref="A35:C35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Стандартные свойства</tns:defaultPropertyEditorNamespace>
</tns:customPropertyEditors>
</file>

<file path=customXml/itemProps1.xml><?xml version="1.0" encoding="utf-8"?>
<ds:datastoreItem xmlns:ds="http://schemas.openxmlformats.org/officeDocument/2006/customXml" ds:itemID="{07AD6B3C-8E4D-45D8-AD64-5CC73377FF77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Бараков Евгений Алексеевич</dc:creator>
  <cp:lastModifiedBy>Евсеева Наталья Ивановна</cp:lastModifiedBy>
  <cp:lastPrinted>2023-04-24T07:55:45Z</cp:lastPrinted>
  <dcterms:created xsi:type="dcterms:W3CDTF">2019-08-14T11:52:30Z</dcterms:created>
  <dcterms:modified xsi:type="dcterms:W3CDTF">2026-05-07T07:53:56Z</dcterms:modified>
</cp:coreProperties>
</file>